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ahcccs.sharepoint.com/sites/DHCM_CandP/Manuals/ACOM/307 ACOM (END DATE FOR 09-30-22)/"/>
    </mc:Choice>
  </mc:AlternateContent>
  <xr:revisionPtr revIDLastSave="12" documentId="13_ncr:1_{D74BBE82-E778-4509-A21A-2636B2486C66}" xr6:coauthVersionLast="47" xr6:coauthVersionMax="47" xr10:uidLastSave="{2EF4D2B0-202B-42D9-A05B-2BEE2023DF45}"/>
  <bookViews>
    <workbookView xWindow="28680" yWindow="-75" windowWidth="38640" windowHeight="21240" activeTab="1" xr2:uid="{E4EE021C-17BB-40B0-B6C1-0120C6FA6A08}"/>
  </bookViews>
  <sheets>
    <sheet name="Att D - All LOB" sheetId="2" r:id="rId1"/>
    <sheet name="Att D - Example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1" i="1" l="1"/>
  <c r="Q20" i="1"/>
  <c r="Q19" i="1"/>
  <c r="Q18" i="1"/>
  <c r="Q17" i="1"/>
  <c r="Q16" i="1"/>
  <c r="Q15" i="1"/>
  <c r="Q14" i="1"/>
  <c r="Q13" i="1"/>
  <c r="N21" i="1"/>
  <c r="N20" i="1"/>
  <c r="N19" i="1"/>
  <c r="N18" i="1"/>
  <c r="N17" i="1"/>
  <c r="N16" i="1"/>
  <c r="N15" i="1"/>
  <c r="N14" i="1"/>
  <c r="N13" i="1"/>
  <c r="K21" i="1"/>
  <c r="K20" i="1"/>
  <c r="K19" i="1"/>
  <c r="K18" i="1"/>
  <c r="K17" i="1"/>
  <c r="K16" i="1"/>
  <c r="K15" i="1"/>
  <c r="K14" i="1"/>
  <c r="K13" i="1"/>
  <c r="H16" i="1" l="1"/>
  <c r="H15" i="1"/>
  <c r="H14" i="1"/>
  <c r="H13" i="1"/>
  <c r="H21" i="1"/>
  <c r="H20" i="1"/>
  <c r="H19" i="1"/>
  <c r="H18" i="1"/>
  <c r="H17" i="1"/>
  <c r="Q11" i="1" l="1"/>
  <c r="Q10" i="1"/>
  <c r="Q9" i="1"/>
  <c r="N11" i="1"/>
  <c r="N10" i="1"/>
  <c r="N9" i="1"/>
  <c r="K11" i="1"/>
  <c r="K10" i="1"/>
  <c r="K9" i="1"/>
  <c r="H11" i="1"/>
  <c r="H10" i="1"/>
  <c r="H9" i="1"/>
  <c r="E21" i="2"/>
  <c r="E20" i="2"/>
  <c r="E19" i="2"/>
  <c r="E18" i="2"/>
  <c r="E17" i="2"/>
  <c r="E16" i="2"/>
  <c r="E15" i="2"/>
  <c r="E14" i="2"/>
  <c r="E13" i="2"/>
  <c r="P12" i="2"/>
  <c r="O12" i="2"/>
  <c r="M12" i="2"/>
  <c r="L12" i="2"/>
  <c r="J12" i="2"/>
  <c r="I12" i="2"/>
  <c r="G12" i="2"/>
  <c r="F12" i="2"/>
  <c r="D12" i="2"/>
  <c r="C12" i="2"/>
  <c r="E11" i="2"/>
  <c r="E10" i="2"/>
  <c r="E9" i="2"/>
  <c r="K12" i="2" l="1"/>
  <c r="N12" i="2"/>
  <c r="Q12" i="2"/>
  <c r="H12" i="2"/>
  <c r="E12" i="2"/>
  <c r="M12" i="1" l="1"/>
  <c r="L12" i="1"/>
  <c r="N12" i="1" s="1"/>
  <c r="E9" i="1" l="1"/>
  <c r="E10" i="1"/>
  <c r="E11" i="1"/>
  <c r="C12" i="1"/>
  <c r="D12" i="1"/>
  <c r="F12" i="1"/>
  <c r="G12" i="1"/>
  <c r="I12" i="1"/>
  <c r="J12" i="1"/>
  <c r="O12" i="1"/>
  <c r="P12" i="1"/>
  <c r="E13" i="1"/>
  <c r="E14" i="1"/>
  <c r="E15" i="1"/>
  <c r="E16" i="1"/>
  <c r="E17" i="1"/>
  <c r="E18" i="1"/>
  <c r="E19" i="1"/>
  <c r="E20" i="1"/>
  <c r="E21" i="1"/>
  <c r="E12" i="1" l="1"/>
  <c r="H12" i="1"/>
  <c r="K12" i="1"/>
  <c r="Q12" i="1"/>
</calcChain>
</file>

<file path=xl/sharedStrings.xml><?xml version="1.0" encoding="utf-8"?>
<sst xmlns="http://schemas.openxmlformats.org/spreadsheetml/2006/main" count="102" uniqueCount="44">
  <si>
    <t>OP Surgery Visits/K</t>
  </si>
  <si>
    <t>Physician Visits/K</t>
  </si>
  <si>
    <t>ER Visits/K</t>
  </si>
  <si>
    <t>Inpatient Days/K</t>
  </si>
  <si>
    <t>Inpatient Admits/K</t>
  </si>
  <si>
    <t>Change</t>
  </si>
  <si>
    <t>Primary Care Providers</t>
  </si>
  <si>
    <t>= user input</t>
  </si>
  <si>
    <t>10/1/202X - 9/30/202Y</t>
  </si>
  <si>
    <t>Contract Year:</t>
  </si>
  <si>
    <t>Contractor Name:</t>
  </si>
  <si>
    <t xml:space="preserve">TI Primary Care Providers </t>
  </si>
  <si>
    <t>Instructions:</t>
  </si>
  <si>
    <r>
      <t>Member Months</t>
    </r>
    <r>
      <rPr>
        <vertAlign val="superscript"/>
        <sz val="12"/>
        <rFont val="Times New Roman"/>
        <family val="1"/>
      </rPr>
      <t>1</t>
    </r>
  </si>
  <si>
    <t>2. Enter the Per Member Per Month (PMPM) net revenue by provider group type.</t>
  </si>
  <si>
    <t>3. Enter the average PMPM actual cost by provider group type.</t>
  </si>
  <si>
    <r>
      <t>Actual Cost PMPM</t>
    </r>
    <r>
      <rPr>
        <vertAlign val="superscript"/>
        <sz val="12"/>
        <rFont val="Times New Roman"/>
        <family val="1"/>
      </rPr>
      <t>3</t>
    </r>
  </si>
  <si>
    <r>
      <t>Net Revenue PMPM</t>
    </r>
    <r>
      <rPr>
        <vertAlign val="superscript"/>
        <sz val="12"/>
        <rFont val="Times New Roman"/>
        <family val="1"/>
      </rPr>
      <t>2</t>
    </r>
  </si>
  <si>
    <t>1. Enter the member months for both the prior and current CYE by provider group type.</t>
  </si>
  <si>
    <t>7. Enter the average PMPM for all other costs not covered in rows 13-15.</t>
  </si>
  <si>
    <r>
      <t>Outpatient PMPM</t>
    </r>
    <r>
      <rPr>
        <vertAlign val="superscript"/>
        <sz val="12"/>
        <rFont val="Times New Roman"/>
        <family val="1"/>
      </rPr>
      <t>4</t>
    </r>
  </si>
  <si>
    <r>
      <t>Inpatient PMPM</t>
    </r>
    <r>
      <rPr>
        <vertAlign val="superscript"/>
        <sz val="12"/>
        <rFont val="Times New Roman"/>
        <family val="1"/>
      </rPr>
      <t>5</t>
    </r>
  </si>
  <si>
    <r>
      <t>Rx PMPM</t>
    </r>
    <r>
      <rPr>
        <vertAlign val="superscript"/>
        <sz val="12"/>
        <rFont val="Times New Roman"/>
        <family val="1"/>
      </rPr>
      <t>6</t>
    </r>
  </si>
  <si>
    <r>
      <t>Other PMPM</t>
    </r>
    <r>
      <rPr>
        <vertAlign val="superscript"/>
        <sz val="12"/>
        <rFont val="Times New Roman"/>
        <family val="1"/>
      </rPr>
      <t>7</t>
    </r>
  </si>
  <si>
    <t>Medical Loss Ratio (MLR)</t>
  </si>
  <si>
    <t>4. Enter the average PMPM for outpatient services by provider group type.</t>
  </si>
  <si>
    <t>5. Enter the average PMPM for inpatient services by provider group type.</t>
  </si>
  <si>
    <t>6. Enter the average PMPM for prescriptions by provider group type.</t>
  </si>
  <si>
    <t>I hereby attest that the information submitted in the report herein is current, complete, and accurate to the best of my knowledge.  I understand that whoever makes or causes to be made a false statement or representation on the report may be knowingly and willfully prosecuted under the applicable state laws.  In addition, knowingly and willfully failing to fully and accurately disclose the information requested may result in denial of a request to participate, or where the entity already participates, a termination of a Contractor's agreement or contract with the Arizona Health Care Cost Containment System.  Failure to sign this Certification, either by written or electronic signature, will result in AHCCCS' non acceptance of this document.</t>
  </si>
  <si>
    <t>Chief Financial Officer of MCO</t>
  </si>
  <si>
    <t>Date</t>
  </si>
  <si>
    <t>Non-VBP Providers</t>
  </si>
  <si>
    <t>All Other Providers</t>
  </si>
  <si>
    <t>Medicaid ACOs</t>
  </si>
  <si>
    <t>VBP Primary Care Providers</t>
  </si>
  <si>
    <t xml:space="preserve">VBP TI Primary Care Providers </t>
  </si>
  <si>
    <t>VBP Medicaid ACOs</t>
  </si>
  <si>
    <t>VBP All Other Providers</t>
  </si>
  <si>
    <t>7. Enter the average PMPM for all other costs not covered in rows 13-15 by provider group type.</t>
  </si>
  <si>
    <r>
      <t>Prior CY</t>
    </r>
    <r>
      <rPr>
        <vertAlign val="superscript"/>
        <sz val="11"/>
        <rFont val="Times New Roman"/>
        <family val="1"/>
      </rPr>
      <t>8</t>
    </r>
  </si>
  <si>
    <t>8. Enter information for the Prior CY (e.g. for CY 21, the MCO should report CY 19 results).</t>
  </si>
  <si>
    <t>9. Enter information for the Current CY (e.g. for CY 21, the MCO should report CY 20 results).</t>
  </si>
  <si>
    <r>
      <t>Current CY</t>
    </r>
    <r>
      <rPr>
        <vertAlign val="superscript"/>
        <sz val="11"/>
        <rFont val="Times New Roman"/>
        <family val="1"/>
      </rPr>
      <t>9</t>
    </r>
  </si>
  <si>
    <t>Both executed copy and Excel template must be submitted to AHCCCS Division of Health Care Management - VBP Analyst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</si>
</sst>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_(* #,##0.0_);_(* \(#,##0.0\);_(* &quot;-&quot;??_);_(@_)"/>
    <numFmt numFmtId="168" formatCode="_(&quot;$&quot;* #,##0.0_);_(&quot;$&quot;* \(#,##0.0\);_(&quot;$&quot;* &quot;-&quot;??_);_(@_)"/>
  </numFmts>
  <fonts count="10" x14ac:knownFonts="1">
    <font>
      <sz val="11"/>
      <color theme="1"/>
      <name val="Calibri"/>
      <family val="2"/>
      <scheme val="minor"/>
    </font>
    <font>
      <sz val="11"/>
      <color theme="1"/>
      <name val="Calibri"/>
      <family val="2"/>
      <scheme val="minor"/>
    </font>
    <font>
      <sz val="12"/>
      <name val="Times New Roman"/>
      <family val="1"/>
    </font>
    <font>
      <sz val="11"/>
      <name val="Times New Roman"/>
      <family val="1"/>
    </font>
    <font>
      <b/>
      <sz val="11"/>
      <name val="Times New Roman"/>
      <family val="1"/>
    </font>
    <font>
      <sz val="10"/>
      <name val="Arial"/>
      <family val="2"/>
    </font>
    <font>
      <b/>
      <sz val="12"/>
      <name val="Times New Roman"/>
      <family val="1"/>
    </font>
    <font>
      <vertAlign val="superscript"/>
      <sz val="12"/>
      <name val="Times New Roman"/>
      <family val="1"/>
    </font>
    <font>
      <sz val="11"/>
      <name val="Arial"/>
      <family val="2"/>
    </font>
    <font>
      <vertAlign val="superscript"/>
      <sz val="11"/>
      <name val="Times New Roman"/>
      <family val="1"/>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32">
    <border>
      <left/>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cellStyleXfs>
  <cellXfs count="106">
    <xf numFmtId="0" fontId="0" fillId="0" borderId="0" xfId="0"/>
    <xf numFmtId="0" fontId="2" fillId="0" borderId="0" xfId="0" applyFont="1"/>
    <xf numFmtId="0" fontId="2" fillId="0" borderId="0" xfId="0" applyFont="1" applyAlignment="1">
      <alignment horizontal="center"/>
    </xf>
    <xf numFmtId="0" fontId="2" fillId="2" borderId="0" xfId="0" applyFont="1" applyFill="1" applyAlignment="1">
      <alignment horizontal="center"/>
    </xf>
    <xf numFmtId="0" fontId="3" fillId="0" borderId="0" xfId="0" applyFont="1" applyAlignment="1">
      <alignment horizontal="center"/>
    </xf>
    <xf numFmtId="0" fontId="2" fillId="0" borderId="0" xfId="0" applyFont="1" applyAlignment="1">
      <alignment vertical="center" wrapText="1"/>
    </xf>
    <xf numFmtId="164" fontId="2" fillId="2" borderId="1" xfId="3"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164" fontId="2" fillId="2" borderId="5" xfId="3" applyNumberFormat="1" applyFont="1" applyFill="1" applyBorder="1" applyAlignment="1">
      <alignment horizontal="center" vertical="center" wrapText="1"/>
    </xf>
    <xf numFmtId="164" fontId="2" fillId="2" borderId="6" xfId="3" applyNumberFormat="1" applyFont="1" applyFill="1" applyBorder="1" applyAlignment="1">
      <alignment horizontal="center" vertical="center" wrapText="1"/>
    </xf>
    <xf numFmtId="164" fontId="2" fillId="2" borderId="7" xfId="3"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165" fontId="2" fillId="3" borderId="10" xfId="2" applyNumberFormat="1" applyFont="1" applyFill="1" applyBorder="1" applyAlignment="1">
      <alignment horizontal="center" vertical="center" wrapText="1"/>
    </xf>
    <xf numFmtId="165" fontId="2" fillId="3" borderId="11" xfId="2"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165" fontId="2" fillId="3" borderId="2" xfId="2" applyNumberFormat="1" applyFont="1" applyFill="1" applyBorder="1" applyAlignment="1">
      <alignment horizontal="center" vertical="center" wrapText="1"/>
    </xf>
    <xf numFmtId="165" fontId="2" fillId="3" borderId="3" xfId="2" applyNumberFormat="1" applyFont="1" applyFill="1" applyBorder="1" applyAlignment="1">
      <alignment horizontal="center" vertical="center" wrapText="1"/>
    </xf>
    <xf numFmtId="166" fontId="2" fillId="3" borderId="2" xfId="1" applyNumberFormat="1" applyFont="1" applyFill="1" applyBorder="1" applyAlignment="1">
      <alignment horizontal="center" vertical="center" wrapText="1"/>
    </xf>
    <xf numFmtId="166" fontId="2" fillId="3" borderId="3" xfId="1" applyNumberFormat="1" applyFont="1" applyFill="1" applyBorder="1" applyAlignment="1">
      <alignment horizontal="center" vertical="center" wrapText="1"/>
    </xf>
    <xf numFmtId="0" fontId="2" fillId="0" borderId="0" xfId="0" applyFont="1" applyAlignment="1">
      <alignment horizont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3" fillId="0" borderId="0" xfId="4" quotePrefix="1" applyFont="1" applyAlignment="1">
      <alignment horizontal="center"/>
    </xf>
    <xf numFmtId="0" fontId="4" fillId="0" borderId="0" xfId="0" applyFont="1"/>
    <xf numFmtId="0" fontId="3" fillId="0" borderId="0" xfId="0" applyFont="1"/>
    <xf numFmtId="0" fontId="4" fillId="0" borderId="17" xfId="0" applyFont="1" applyBorder="1"/>
    <xf numFmtId="0" fontId="4" fillId="0" borderId="17" xfId="4" applyFont="1" applyBorder="1"/>
    <xf numFmtId="0" fontId="6" fillId="0" borderId="0" xfId="0" applyFont="1"/>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164" fontId="2" fillId="0" borderId="5" xfId="3" applyNumberFormat="1" applyFont="1" applyFill="1" applyBorder="1" applyAlignment="1">
      <alignment horizontal="center" vertical="center" wrapText="1"/>
    </xf>
    <xf numFmtId="0" fontId="3" fillId="3" borderId="0" xfId="4" applyFont="1" applyFill="1" applyAlignment="1">
      <alignment horizontal="center"/>
    </xf>
    <xf numFmtId="0" fontId="2" fillId="0" borderId="12" xfId="0" applyFont="1" applyBorder="1" applyAlignment="1">
      <alignment horizontal="center" vertical="center" wrapText="1"/>
    </xf>
    <xf numFmtId="166" fontId="2" fillId="3" borderId="11" xfId="1" applyNumberFormat="1" applyFont="1" applyFill="1" applyBorder="1" applyAlignment="1">
      <alignment horizontal="center" vertical="center" wrapText="1"/>
    </xf>
    <xf numFmtId="166" fontId="2" fillId="3" borderId="10" xfId="1" applyNumberFormat="1" applyFont="1" applyFill="1" applyBorder="1" applyAlignment="1">
      <alignment horizontal="center" vertical="center" wrapText="1"/>
    </xf>
    <xf numFmtId="164" fontId="2" fillId="2" borderId="9" xfId="3"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166" fontId="2" fillId="3" borderId="18" xfId="1" applyNumberFormat="1" applyFont="1" applyFill="1" applyBorder="1" applyAlignment="1">
      <alignment horizontal="center" vertical="center" wrapText="1"/>
    </xf>
    <xf numFmtId="166" fontId="2" fillId="3" borderId="19" xfId="1" applyNumberFormat="1" applyFont="1" applyFill="1" applyBorder="1" applyAlignment="1">
      <alignment horizontal="center" vertical="center" wrapText="1"/>
    </xf>
    <xf numFmtId="164" fontId="2" fillId="2" borderId="20" xfId="3" applyNumberFormat="1"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2" borderId="21" xfId="0" applyFont="1" applyFill="1" applyBorder="1" applyAlignment="1">
      <alignment horizontal="center" vertical="center" wrapText="1"/>
    </xf>
    <xf numFmtId="166" fontId="2" fillId="3" borderId="22" xfId="1" applyNumberFormat="1" applyFont="1" applyFill="1" applyBorder="1" applyAlignment="1">
      <alignment horizontal="center" vertical="center" wrapText="1"/>
    </xf>
    <xf numFmtId="166" fontId="2" fillId="3" borderId="23" xfId="1" applyNumberFormat="1" applyFont="1" applyFill="1" applyBorder="1" applyAlignment="1">
      <alignment horizontal="center" vertical="center" wrapText="1"/>
    </xf>
    <xf numFmtId="164" fontId="2" fillId="2" borderId="24" xfId="3" applyNumberFormat="1"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0" fontId="3" fillId="0" borderId="28" xfId="0" applyFont="1" applyBorder="1" applyAlignment="1">
      <alignment horizontal="left"/>
    </xf>
    <xf numFmtId="164" fontId="3" fillId="0" borderId="0" xfId="3" applyNumberFormat="1" applyFont="1" applyFill="1" applyBorder="1"/>
    <xf numFmtId="0" fontId="3" fillId="0" borderId="28" xfId="0" applyFont="1" applyBorder="1"/>
    <xf numFmtId="0" fontId="3" fillId="0" borderId="17" xfId="0" applyFont="1" applyBorder="1" applyAlignment="1">
      <alignment horizontal="center"/>
    </xf>
    <xf numFmtId="0" fontId="3" fillId="0" borderId="29" xfId="0" applyFont="1" applyBorder="1" applyAlignment="1">
      <alignment horizontal="center"/>
    </xf>
    <xf numFmtId="166" fontId="2" fillId="0" borderId="0" xfId="1" applyNumberFormat="1" applyFont="1" applyFill="1" applyBorder="1" applyAlignment="1">
      <alignment horizontal="center" vertical="center" wrapText="1"/>
    </xf>
    <xf numFmtId="164" fontId="2" fillId="0" borderId="0" xfId="3" applyNumberFormat="1" applyFont="1" applyFill="1" applyBorder="1" applyAlignment="1">
      <alignment horizontal="center" vertical="center" wrapText="1"/>
    </xf>
    <xf numFmtId="0" fontId="3" fillId="0" borderId="0" xfId="0" applyFont="1" applyAlignment="1">
      <alignment horizontal="left"/>
    </xf>
    <xf numFmtId="0" fontId="4" fillId="2" borderId="28" xfId="0" applyFont="1" applyFill="1" applyBorder="1"/>
    <xf numFmtId="0" fontId="0" fillId="0" borderId="29" xfId="0" applyBorder="1"/>
    <xf numFmtId="0" fontId="4" fillId="2" borderId="28" xfId="0" applyFont="1" applyFill="1" applyBorder="1" applyAlignment="1">
      <alignment horizontal="left"/>
    </xf>
    <xf numFmtId="0" fontId="3" fillId="2" borderId="28" xfId="0" applyFont="1" applyFill="1" applyBorder="1" applyAlignment="1">
      <alignment horizontal="left"/>
    </xf>
    <xf numFmtId="0" fontId="2" fillId="2" borderId="28" xfId="0" applyFont="1" applyFill="1" applyBorder="1" applyAlignment="1">
      <alignment horizontal="left"/>
    </xf>
    <xf numFmtId="0" fontId="2" fillId="0" borderId="29" xfId="0" applyFont="1" applyBorder="1" applyAlignment="1">
      <alignment horizontal="center"/>
    </xf>
    <xf numFmtId="0" fontId="2" fillId="0" borderId="17" xfId="0" applyFont="1" applyBorder="1" applyAlignment="1">
      <alignment horizontal="center"/>
    </xf>
    <xf numFmtId="0" fontId="2" fillId="0" borderId="31" xfId="0" applyFont="1" applyBorder="1" applyAlignment="1">
      <alignment horizontal="center"/>
    </xf>
    <xf numFmtId="0" fontId="2" fillId="0" borderId="14" xfId="0" applyFont="1" applyBorder="1" applyAlignment="1">
      <alignment horizontal="center" vertical="center" wrapText="1"/>
    </xf>
    <xf numFmtId="164" fontId="8" fillId="0" borderId="0" xfId="3" applyNumberFormat="1" applyFont="1" applyFill="1" applyBorder="1"/>
    <xf numFmtId="0" fontId="3" fillId="0" borderId="29" xfId="0" applyFont="1" applyBorder="1"/>
    <xf numFmtId="0" fontId="2" fillId="0" borderId="29" xfId="0" applyFont="1" applyBorder="1"/>
    <xf numFmtId="164" fontId="3" fillId="0" borderId="17" xfId="3" applyNumberFormat="1" applyFont="1" applyFill="1" applyBorder="1"/>
    <xf numFmtId="167" fontId="2" fillId="3" borderId="3" xfId="1" applyNumberFormat="1" applyFont="1" applyFill="1" applyBorder="1" applyAlignment="1">
      <alignment horizontal="center" vertical="center" wrapText="1"/>
    </xf>
    <xf numFmtId="167" fontId="2" fillId="3" borderId="2" xfId="1" applyNumberFormat="1" applyFont="1" applyFill="1" applyBorder="1" applyAlignment="1">
      <alignment horizontal="center" vertical="center" wrapText="1"/>
    </xf>
    <xf numFmtId="168" fontId="2" fillId="3" borderId="3" xfId="2" applyNumberFormat="1" applyFont="1" applyFill="1" applyBorder="1" applyAlignment="1">
      <alignment horizontal="center" vertical="center" wrapText="1"/>
    </xf>
    <xf numFmtId="168" fontId="2" fillId="3" borderId="2" xfId="2" applyNumberFormat="1" applyFont="1" applyFill="1" applyBorder="1" applyAlignment="1">
      <alignment horizontal="center" vertical="center" wrapText="1"/>
    </xf>
    <xf numFmtId="168" fontId="2" fillId="3" borderId="11" xfId="2" applyNumberFormat="1" applyFont="1" applyFill="1" applyBorder="1" applyAlignment="1">
      <alignment horizontal="center" vertical="center" wrapText="1"/>
    </xf>
    <xf numFmtId="168" fontId="2" fillId="3" borderId="10" xfId="2" applyNumberFormat="1" applyFont="1" applyFill="1" applyBorder="1" applyAlignment="1">
      <alignment horizontal="center" vertical="center" wrapText="1"/>
    </xf>
    <xf numFmtId="0" fontId="2" fillId="3" borderId="23" xfId="1" applyNumberFormat="1" applyFont="1" applyFill="1" applyBorder="1" applyAlignment="1">
      <alignment horizontal="center" vertical="center" wrapText="1"/>
    </xf>
    <xf numFmtId="0" fontId="2" fillId="3" borderId="18" xfId="1" applyNumberFormat="1" applyFont="1" applyFill="1" applyBorder="1" applyAlignment="1">
      <alignment horizontal="center" vertical="center" wrapText="1"/>
    </xf>
    <xf numFmtId="0" fontId="2" fillId="3" borderId="19" xfId="1" applyNumberFormat="1" applyFont="1" applyFill="1" applyBorder="1" applyAlignment="1">
      <alignment horizontal="center" vertical="center" wrapText="1"/>
    </xf>
    <xf numFmtId="0" fontId="2" fillId="3" borderId="3" xfId="1" applyNumberFormat="1" applyFont="1" applyFill="1" applyBorder="1" applyAlignment="1">
      <alignment horizontal="center" vertical="center" wrapText="1"/>
    </xf>
    <xf numFmtId="0" fontId="2" fillId="3" borderId="2" xfId="1" applyNumberFormat="1" applyFont="1" applyFill="1" applyBorder="1" applyAlignment="1">
      <alignment horizontal="center" vertical="center" wrapText="1"/>
    </xf>
    <xf numFmtId="0" fontId="2" fillId="3" borderId="22" xfId="1" applyNumberFormat="1" applyFont="1" applyFill="1" applyBorder="1" applyAlignment="1">
      <alignment horizontal="center" vertical="center" wrapText="1"/>
    </xf>
    <xf numFmtId="0" fontId="2" fillId="0" borderId="30" xfId="0" applyFont="1" applyBorder="1"/>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0" borderId="27" xfId="0" applyFont="1" applyBorder="1" applyAlignment="1">
      <alignment horizontal="center" wrapText="1"/>
    </xf>
    <xf numFmtId="0" fontId="3" fillId="0" borderId="0" xfId="0" applyFont="1" applyAlignment="1">
      <alignment horizontal="center"/>
    </xf>
    <xf numFmtId="0" fontId="4" fillId="2" borderId="1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3" xfId="0" applyFont="1" applyFill="1" applyBorder="1" applyAlignment="1">
      <alignment horizontal="center" vertical="center" wrapText="1"/>
    </xf>
  </cellXfs>
  <cellStyles count="5">
    <cellStyle name="Comma" xfId="1" builtinId="3"/>
    <cellStyle name="Currency" xfId="2" builtinId="4"/>
    <cellStyle name="Normal" xfId="0" builtinId="0"/>
    <cellStyle name="Normal 2" xfId="4" xr:uid="{15727B36-CC02-4206-B130-4B4F0224A317}"/>
    <cellStyle name="Percent" xfId="3"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EF3CD-7133-4D01-8865-347D88D2E94C}">
  <sheetPr>
    <pageSetUpPr fitToPage="1"/>
  </sheetPr>
  <dimension ref="A1:Q40"/>
  <sheetViews>
    <sheetView showGridLines="0" view="pageLayout" zoomScaleNormal="80" workbookViewId="0">
      <selection activeCell="G81" sqref="G81"/>
    </sheetView>
  </sheetViews>
  <sheetFormatPr defaultColWidth="8.7265625" defaultRowHeight="15.5" x14ac:dyDescent="0.35"/>
  <cols>
    <col min="1" max="1" width="1.81640625" style="1" customWidth="1"/>
    <col min="2" max="2" width="23.81640625" style="3" customWidth="1"/>
    <col min="3" max="3" width="10.453125" style="2" customWidth="1"/>
    <col min="4" max="4" width="13" style="2" customWidth="1"/>
    <col min="5" max="5" width="9.54296875" style="2" customWidth="1"/>
    <col min="6" max="6" width="11.7265625" style="2" customWidth="1"/>
    <col min="7" max="7" width="11.81640625" style="2" customWidth="1"/>
    <col min="8" max="8" width="8.81640625" style="2" customWidth="1"/>
    <col min="9" max="9" width="11.1796875" style="2" customWidth="1"/>
    <col min="10" max="10" width="13" style="2" customWidth="1"/>
    <col min="11" max="11" width="10.26953125" style="2" customWidth="1"/>
    <col min="12" max="12" width="11.453125" style="2" customWidth="1"/>
    <col min="13" max="13" width="11.7265625" style="2" customWidth="1"/>
    <col min="14" max="14" width="10.81640625" style="2" customWidth="1"/>
    <col min="15" max="15" width="10.1796875" style="2" customWidth="1"/>
    <col min="16" max="16" width="12.81640625" style="2" customWidth="1"/>
    <col min="17" max="17" width="9" style="2" customWidth="1"/>
    <col min="18" max="18" width="9.54296875" style="1" bestFit="1" customWidth="1"/>
    <col min="19" max="16384" width="8.7265625" style="1"/>
  </cols>
  <sheetData>
    <row r="1" spans="1:17" x14ac:dyDescent="0.35">
      <c r="A1" s="36"/>
      <c r="B1" s="2"/>
    </row>
    <row r="2" spans="1:17" x14ac:dyDescent="0.35">
      <c r="A2" s="36"/>
      <c r="B2" s="32" t="s">
        <v>10</v>
      </c>
      <c r="C2" s="33"/>
      <c r="D2" s="34"/>
      <c r="E2" s="34"/>
      <c r="F2" s="34"/>
      <c r="G2" s="34"/>
      <c r="H2" s="34"/>
      <c r="I2" s="34"/>
      <c r="J2" s="34"/>
      <c r="K2" s="34"/>
      <c r="L2" s="34"/>
      <c r="M2" s="34"/>
      <c r="N2" s="34"/>
      <c r="O2" s="34"/>
      <c r="P2" s="1"/>
      <c r="Q2" s="1"/>
    </row>
    <row r="3" spans="1:17" x14ac:dyDescent="0.35">
      <c r="B3" s="32"/>
      <c r="C3" s="33"/>
      <c r="D3" s="32"/>
      <c r="E3" s="32"/>
      <c r="F3" s="32"/>
      <c r="G3" s="32"/>
      <c r="H3" s="32"/>
      <c r="I3" s="32"/>
      <c r="J3" s="32"/>
      <c r="K3" s="32"/>
      <c r="L3" s="32"/>
      <c r="M3" s="32"/>
      <c r="N3" s="32"/>
      <c r="O3" s="32"/>
      <c r="P3" s="1"/>
      <c r="Q3" s="1"/>
    </row>
    <row r="4" spans="1:17" x14ac:dyDescent="0.35">
      <c r="B4" s="33" t="s">
        <v>9</v>
      </c>
      <c r="C4" s="33"/>
      <c r="D4" s="35" t="s">
        <v>8</v>
      </c>
      <c r="E4" s="35"/>
      <c r="F4" s="35"/>
      <c r="G4" s="35"/>
      <c r="H4" s="35"/>
      <c r="I4" s="35"/>
      <c r="J4" s="35"/>
      <c r="K4" s="35"/>
      <c r="L4" s="34"/>
      <c r="M4" s="34"/>
      <c r="N4" s="34"/>
      <c r="O4" s="34"/>
      <c r="P4" s="1"/>
      <c r="Q4" s="1"/>
    </row>
    <row r="5" spans="1:17" x14ac:dyDescent="0.35">
      <c r="B5" s="32"/>
      <c r="C5" s="33"/>
      <c r="D5" s="33"/>
      <c r="E5" s="33"/>
      <c r="F5" s="32"/>
      <c r="G5" s="32"/>
      <c r="H5" s="32"/>
      <c r="I5" s="32"/>
      <c r="J5" s="32"/>
      <c r="K5" s="32"/>
      <c r="L5" s="32"/>
      <c r="M5" s="32"/>
      <c r="N5" s="32"/>
      <c r="O5" s="32"/>
      <c r="P5" s="32"/>
      <c r="Q5" s="32"/>
    </row>
    <row r="6" spans="1:17" ht="16" thickBot="1" x14ac:dyDescent="0.4">
      <c r="B6" s="40"/>
      <c r="C6" s="31" t="s">
        <v>7</v>
      </c>
      <c r="D6" s="31"/>
      <c r="E6" s="31"/>
      <c r="F6" s="4"/>
      <c r="G6" s="4"/>
      <c r="H6" s="4"/>
      <c r="I6" s="4"/>
      <c r="J6" s="4"/>
      <c r="K6" s="4"/>
      <c r="L6" s="4"/>
      <c r="M6" s="4"/>
      <c r="N6" s="4"/>
      <c r="O6" s="4"/>
      <c r="P6" s="4"/>
      <c r="Q6" s="4"/>
    </row>
    <row r="7" spans="1:17" s="25" customFormat="1" ht="16" thickBot="1" x14ac:dyDescent="0.4">
      <c r="B7" s="30"/>
      <c r="C7" s="103" t="s">
        <v>6</v>
      </c>
      <c r="D7" s="104"/>
      <c r="E7" s="105"/>
      <c r="F7" s="96" t="s">
        <v>11</v>
      </c>
      <c r="G7" s="97"/>
      <c r="H7" s="98"/>
      <c r="I7" s="96" t="s">
        <v>33</v>
      </c>
      <c r="J7" s="97"/>
      <c r="K7" s="98"/>
      <c r="L7" s="96" t="s">
        <v>32</v>
      </c>
      <c r="M7" s="97"/>
      <c r="N7" s="98"/>
      <c r="O7" s="96" t="s">
        <v>31</v>
      </c>
      <c r="P7" s="97"/>
      <c r="Q7" s="98"/>
    </row>
    <row r="8" spans="1:17" s="25" customFormat="1" ht="16.5" thickBot="1" x14ac:dyDescent="0.4">
      <c r="B8" s="29"/>
      <c r="C8" s="28" t="s">
        <v>39</v>
      </c>
      <c r="D8" s="27" t="s">
        <v>42</v>
      </c>
      <c r="E8" s="26" t="s">
        <v>5</v>
      </c>
      <c r="F8" s="28" t="s">
        <v>39</v>
      </c>
      <c r="G8" s="27" t="s">
        <v>42</v>
      </c>
      <c r="H8" s="26" t="s">
        <v>5</v>
      </c>
      <c r="I8" s="28" t="s">
        <v>39</v>
      </c>
      <c r="J8" s="27" t="s">
        <v>42</v>
      </c>
      <c r="K8" s="26" t="s">
        <v>5</v>
      </c>
      <c r="L8" s="28" t="s">
        <v>39</v>
      </c>
      <c r="M8" s="27" t="s">
        <v>42</v>
      </c>
      <c r="N8" s="26" t="s">
        <v>5</v>
      </c>
      <c r="O8" s="28" t="s">
        <v>39</v>
      </c>
      <c r="P8" s="27" t="s">
        <v>42</v>
      </c>
      <c r="Q8" s="26" t="s">
        <v>5</v>
      </c>
    </row>
    <row r="9" spans="1:17" s="5" customFormat="1" ht="18.5" x14ac:dyDescent="0.35">
      <c r="B9" s="10" t="s">
        <v>13</v>
      </c>
      <c r="C9" s="24"/>
      <c r="D9" s="23"/>
      <c r="E9" s="6" t="str">
        <f>IFERROR((D9-C9)/C9,"")</f>
        <v/>
      </c>
      <c r="F9" s="83"/>
      <c r="G9" s="84"/>
      <c r="H9" s="9"/>
      <c r="I9" s="8"/>
      <c r="J9" s="7"/>
      <c r="K9" s="9"/>
      <c r="L9" s="8"/>
      <c r="M9" s="7"/>
      <c r="N9" s="37"/>
      <c r="O9" s="8"/>
      <c r="P9" s="7"/>
      <c r="Q9" s="37"/>
    </row>
    <row r="10" spans="1:17" s="5" customFormat="1" ht="18.5" x14ac:dyDescent="0.35">
      <c r="B10" s="10" t="s">
        <v>17</v>
      </c>
      <c r="C10" s="22"/>
      <c r="D10" s="21"/>
      <c r="E10" s="6" t="str">
        <f>IFERROR((D10-C10)/C10,"")</f>
        <v/>
      </c>
      <c r="F10" s="85"/>
      <c r="G10" s="86"/>
      <c r="H10" s="9"/>
      <c r="I10" s="22"/>
      <c r="J10" s="21"/>
      <c r="K10" s="9"/>
      <c r="L10" s="22"/>
      <c r="M10" s="21"/>
      <c r="N10" s="37"/>
      <c r="O10" s="22"/>
      <c r="P10" s="21"/>
      <c r="Q10" s="37"/>
    </row>
    <row r="11" spans="1:17" s="5" customFormat="1" ht="19" thickBot="1" x14ac:dyDescent="0.4">
      <c r="B11" s="20" t="s">
        <v>16</v>
      </c>
      <c r="C11" s="19"/>
      <c r="D11" s="18"/>
      <c r="E11" s="44" t="str">
        <f>IFERROR((D11-C11)/C11,"")</f>
        <v/>
      </c>
      <c r="F11" s="87"/>
      <c r="G11" s="88"/>
      <c r="H11" s="17"/>
      <c r="I11" s="19"/>
      <c r="J11" s="18"/>
      <c r="K11" s="17"/>
      <c r="L11" s="19"/>
      <c r="M11" s="18"/>
      <c r="N11" s="38"/>
      <c r="O11" s="19"/>
      <c r="P11" s="18"/>
      <c r="Q11" s="38"/>
    </row>
    <row r="12" spans="1:17" s="5" customFormat="1" ht="33.75" customHeight="1" thickBot="1" x14ac:dyDescent="0.4">
      <c r="B12" s="14" t="s">
        <v>24</v>
      </c>
      <c r="C12" s="13" t="str">
        <f>IFERROR(C11/C10,"")</f>
        <v/>
      </c>
      <c r="D12" s="12" t="str">
        <f>IFERROR(D11/D10,"")</f>
        <v/>
      </c>
      <c r="E12" s="11" t="str">
        <f>IFERROR(C12-D12,"")</f>
        <v/>
      </c>
      <c r="F12" s="13" t="str">
        <f>IFERROR(F11/F10,"")</f>
        <v/>
      </c>
      <c r="G12" s="12" t="str">
        <f>IFERROR(G11/G10,"")</f>
        <v/>
      </c>
      <c r="H12" s="11" t="str">
        <f>IFERROR(F12-G12,"")</f>
        <v/>
      </c>
      <c r="I12" s="13" t="str">
        <f>IFERROR(I11/I10,"")</f>
        <v/>
      </c>
      <c r="J12" s="12" t="str">
        <f>IFERROR(J11/J10,"")</f>
        <v/>
      </c>
      <c r="K12" s="11" t="str">
        <f>IFERROR(I12-J12,"")</f>
        <v/>
      </c>
      <c r="L12" s="13" t="str">
        <f>IFERROR(L11/L10,"")</f>
        <v/>
      </c>
      <c r="M12" s="12" t="str">
        <f>IFERROR(M11/M10,"")</f>
        <v/>
      </c>
      <c r="N12" s="39" t="str">
        <f>IFERROR(L12-M12,"")</f>
        <v/>
      </c>
      <c r="O12" s="13" t="str">
        <f>IFERROR(O11/O10,"")</f>
        <v/>
      </c>
      <c r="P12" s="12" t="str">
        <f>IFERROR(P11/P10,"")</f>
        <v/>
      </c>
      <c r="Q12" s="39" t="str">
        <f>IFERROR(O12-P12,"")</f>
        <v/>
      </c>
    </row>
    <row r="13" spans="1:17" s="5" customFormat="1" ht="18.5" x14ac:dyDescent="0.35">
      <c r="B13" s="10" t="s">
        <v>20</v>
      </c>
      <c r="C13" s="22"/>
      <c r="D13" s="21"/>
      <c r="E13" s="6" t="str">
        <f t="shared" ref="E13:E21" si="0">IFERROR((D13-C13)/C13,"")</f>
        <v/>
      </c>
      <c r="F13" s="8"/>
      <c r="G13" s="7"/>
      <c r="H13" s="9"/>
      <c r="I13" s="8"/>
      <c r="J13" s="7"/>
      <c r="K13" s="9"/>
      <c r="L13" s="8"/>
      <c r="M13" s="7"/>
      <c r="N13" s="37"/>
      <c r="O13" s="8"/>
      <c r="P13" s="7"/>
      <c r="Q13" s="37"/>
    </row>
    <row r="14" spans="1:17" s="5" customFormat="1" ht="18.5" x14ac:dyDescent="0.35">
      <c r="B14" s="10" t="s">
        <v>21</v>
      </c>
      <c r="C14" s="22"/>
      <c r="D14" s="21"/>
      <c r="E14" s="6" t="str">
        <f t="shared" si="0"/>
        <v/>
      </c>
      <c r="F14" s="8"/>
      <c r="G14" s="7"/>
      <c r="H14" s="9"/>
      <c r="I14" s="8"/>
      <c r="J14" s="7"/>
      <c r="K14" s="9"/>
      <c r="L14" s="8"/>
      <c r="M14" s="7"/>
      <c r="N14" s="37"/>
      <c r="O14" s="8"/>
      <c r="P14" s="7"/>
      <c r="Q14" s="37"/>
    </row>
    <row r="15" spans="1:17" s="5" customFormat="1" ht="18.5" x14ac:dyDescent="0.35">
      <c r="B15" s="10" t="s">
        <v>22</v>
      </c>
      <c r="C15" s="22"/>
      <c r="D15" s="21"/>
      <c r="E15" s="6" t="str">
        <f t="shared" si="0"/>
        <v/>
      </c>
      <c r="F15" s="8"/>
      <c r="G15" s="7"/>
      <c r="H15" s="9"/>
      <c r="I15" s="8"/>
      <c r="J15" s="7"/>
      <c r="K15" s="9"/>
      <c r="L15" s="8"/>
      <c r="M15" s="7"/>
      <c r="N15" s="37"/>
      <c r="O15" s="8"/>
      <c r="P15" s="7"/>
      <c r="Q15" s="37"/>
    </row>
    <row r="16" spans="1:17" s="5" customFormat="1" ht="19" thickBot="1" x14ac:dyDescent="0.4">
      <c r="B16" s="41" t="s">
        <v>23</v>
      </c>
      <c r="C16" s="42"/>
      <c r="D16" s="43"/>
      <c r="E16" s="44" t="str">
        <f t="shared" si="0"/>
        <v/>
      </c>
      <c r="F16" s="16"/>
      <c r="G16" s="15"/>
      <c r="H16" s="17"/>
      <c r="I16" s="16"/>
      <c r="J16" s="15"/>
      <c r="K16" s="17"/>
      <c r="L16" s="16"/>
      <c r="M16" s="15"/>
      <c r="N16" s="38"/>
      <c r="O16" s="16"/>
      <c r="P16" s="15"/>
      <c r="Q16" s="38"/>
    </row>
    <row r="17" spans="2:17" s="5" customFormat="1" x14ac:dyDescent="0.35">
      <c r="B17" s="45" t="s">
        <v>4</v>
      </c>
      <c r="C17" s="46"/>
      <c r="D17" s="47"/>
      <c r="E17" s="48" t="str">
        <f t="shared" si="0"/>
        <v/>
      </c>
      <c r="F17" s="49"/>
      <c r="G17" s="50"/>
      <c r="H17" s="51"/>
      <c r="I17" s="49"/>
      <c r="J17" s="50"/>
      <c r="K17" s="51"/>
      <c r="L17" s="49"/>
      <c r="M17" s="50"/>
      <c r="N17" s="52"/>
      <c r="O17" s="49"/>
      <c r="P17" s="50"/>
      <c r="Q17" s="52"/>
    </row>
    <row r="18" spans="2:17" s="5" customFormat="1" x14ac:dyDescent="0.35">
      <c r="B18" s="10" t="s">
        <v>3</v>
      </c>
      <c r="C18" s="24"/>
      <c r="D18" s="23"/>
      <c r="E18" s="6" t="str">
        <f t="shared" si="0"/>
        <v/>
      </c>
      <c r="F18" s="8"/>
      <c r="G18" s="7"/>
      <c r="H18" s="9"/>
      <c r="I18" s="8"/>
      <c r="J18" s="7"/>
      <c r="K18" s="9"/>
      <c r="L18" s="8"/>
      <c r="M18" s="7"/>
      <c r="N18" s="37"/>
      <c r="O18" s="8"/>
      <c r="P18" s="7"/>
      <c r="Q18" s="37"/>
    </row>
    <row r="19" spans="2:17" s="5" customFormat="1" x14ac:dyDescent="0.35">
      <c r="B19" s="10" t="s">
        <v>2</v>
      </c>
      <c r="C19" s="24"/>
      <c r="D19" s="23"/>
      <c r="E19" s="6" t="str">
        <f t="shared" si="0"/>
        <v/>
      </c>
      <c r="F19" s="8"/>
      <c r="G19" s="7"/>
      <c r="H19" s="9"/>
      <c r="I19" s="8"/>
      <c r="J19" s="7"/>
      <c r="K19" s="9"/>
      <c r="L19" s="8"/>
      <c r="M19" s="7"/>
      <c r="N19" s="37"/>
      <c r="O19" s="8"/>
      <c r="P19" s="7"/>
      <c r="Q19" s="37"/>
    </row>
    <row r="20" spans="2:17" s="5" customFormat="1" x14ac:dyDescent="0.35">
      <c r="B20" s="10" t="s">
        <v>1</v>
      </c>
      <c r="C20" s="24"/>
      <c r="D20" s="23"/>
      <c r="E20" s="6" t="str">
        <f t="shared" si="0"/>
        <v/>
      </c>
      <c r="F20" s="8"/>
      <c r="G20" s="7"/>
      <c r="H20" s="9"/>
      <c r="I20" s="8"/>
      <c r="J20" s="7"/>
      <c r="K20" s="9"/>
      <c r="L20" s="8"/>
      <c r="M20" s="7"/>
      <c r="N20" s="37"/>
      <c r="O20" s="8"/>
      <c r="P20" s="7"/>
      <c r="Q20" s="37"/>
    </row>
    <row r="21" spans="2:17" s="5" customFormat="1" ht="16" thickBot="1" x14ac:dyDescent="0.4">
      <c r="B21" s="53" t="s">
        <v>0</v>
      </c>
      <c r="C21" s="54"/>
      <c r="D21" s="55"/>
      <c r="E21" s="56" t="str">
        <f t="shared" si="0"/>
        <v/>
      </c>
      <c r="F21" s="57"/>
      <c r="G21" s="58"/>
      <c r="H21" s="59"/>
      <c r="I21" s="57"/>
      <c r="J21" s="58"/>
      <c r="K21" s="59"/>
      <c r="L21" s="57"/>
      <c r="M21" s="58"/>
      <c r="N21" s="60"/>
      <c r="O21" s="57"/>
      <c r="P21" s="58"/>
      <c r="Q21" s="60"/>
    </row>
    <row r="22" spans="2:17" s="5" customFormat="1" x14ac:dyDescent="0.35">
      <c r="B22" s="61"/>
      <c r="C22" s="67"/>
      <c r="D22" s="67"/>
      <c r="E22" s="68"/>
      <c r="F22" s="61"/>
      <c r="G22" s="61"/>
      <c r="H22" s="61"/>
      <c r="I22" s="61"/>
      <c r="J22" s="61"/>
      <c r="K22" s="61"/>
      <c r="L22" s="61"/>
      <c r="M22" s="78"/>
      <c r="N22" s="61"/>
      <c r="O22" s="61"/>
      <c r="P22" s="61"/>
      <c r="Q22" s="61"/>
    </row>
    <row r="23" spans="2:17" s="33" customFormat="1" ht="54.75" customHeight="1" x14ac:dyDescent="0.3">
      <c r="B23" s="99" t="s">
        <v>28</v>
      </c>
      <c r="C23" s="100"/>
      <c r="D23" s="100"/>
      <c r="E23" s="100"/>
      <c r="F23" s="100"/>
      <c r="G23" s="100"/>
      <c r="H23" s="100"/>
      <c r="I23" s="100"/>
      <c r="J23" s="100"/>
      <c r="K23" s="100"/>
      <c r="L23" s="100"/>
      <c r="M23" s="100"/>
      <c r="N23" s="100"/>
      <c r="O23" s="100"/>
      <c r="P23" s="100"/>
      <c r="Q23" s="101"/>
    </row>
    <row r="24" spans="2:17" s="33" customFormat="1" ht="14" x14ac:dyDescent="0.3">
      <c r="B24" s="62"/>
      <c r="C24" s="69"/>
      <c r="K24" s="63"/>
      <c r="L24" s="63"/>
      <c r="M24" s="79"/>
      <c r="Q24" s="80"/>
    </row>
    <row r="25" spans="2:17" s="33" customFormat="1" ht="14" x14ac:dyDescent="0.3">
      <c r="B25" s="62"/>
      <c r="C25" s="69"/>
      <c r="H25" s="4"/>
      <c r="K25" s="63"/>
      <c r="L25" s="63"/>
      <c r="M25" s="79"/>
      <c r="Q25" s="80"/>
    </row>
    <row r="26" spans="2:17" s="33" customFormat="1" ht="14" x14ac:dyDescent="0.3">
      <c r="B26" s="64"/>
      <c r="D26" s="4"/>
      <c r="E26" s="65"/>
      <c r="F26" s="65"/>
      <c r="G26" s="65"/>
      <c r="H26" s="65"/>
      <c r="I26" s="4"/>
      <c r="J26" s="65"/>
      <c r="K26" s="65"/>
      <c r="L26" s="82"/>
      <c r="M26" s="79"/>
      <c r="Q26" s="80"/>
    </row>
    <row r="27" spans="2:17" x14ac:dyDescent="0.35">
      <c r="B27" s="64"/>
      <c r="C27" s="69"/>
      <c r="D27" s="102" t="s">
        <v>29</v>
      </c>
      <c r="E27" s="102"/>
      <c r="F27" s="102"/>
      <c r="G27" s="102"/>
      <c r="H27" s="102"/>
      <c r="I27" s="4"/>
      <c r="J27" s="102" t="s">
        <v>30</v>
      </c>
      <c r="K27" s="102"/>
      <c r="L27" s="4"/>
      <c r="M27" s="4"/>
      <c r="N27" s="1"/>
      <c r="O27" s="1"/>
      <c r="P27" s="1"/>
      <c r="Q27" s="81"/>
    </row>
    <row r="28" spans="2:17" customFormat="1" ht="14.5" x14ac:dyDescent="0.35">
      <c r="B28" s="70"/>
      <c r="Q28" s="71"/>
    </row>
    <row r="29" spans="2:17" x14ac:dyDescent="0.35">
      <c r="B29" s="72" t="s">
        <v>12</v>
      </c>
      <c r="C29" s="4"/>
      <c r="D29" s="4"/>
      <c r="E29" s="4"/>
      <c r="F29" s="4"/>
      <c r="G29" s="4"/>
      <c r="H29" s="4"/>
      <c r="I29" s="4"/>
      <c r="J29" s="4"/>
      <c r="K29" s="4"/>
      <c r="L29" s="4"/>
      <c r="M29" s="4"/>
      <c r="N29" s="4"/>
      <c r="O29" s="4"/>
      <c r="P29" s="4"/>
      <c r="Q29" s="66"/>
    </row>
    <row r="30" spans="2:17" x14ac:dyDescent="0.35">
      <c r="B30" s="73" t="s">
        <v>18</v>
      </c>
      <c r="C30" s="4"/>
      <c r="D30" s="4"/>
      <c r="E30" s="4"/>
      <c r="F30" s="4"/>
      <c r="G30" s="4"/>
      <c r="H30" s="4"/>
      <c r="I30" s="4"/>
      <c r="J30" s="4"/>
      <c r="K30" s="4"/>
      <c r="L30" s="4"/>
      <c r="M30" s="4"/>
      <c r="N30" s="4"/>
      <c r="O30" s="4"/>
      <c r="P30" s="4"/>
      <c r="Q30" s="66"/>
    </row>
    <row r="31" spans="2:17" x14ac:dyDescent="0.35">
      <c r="B31" s="73" t="s">
        <v>14</v>
      </c>
      <c r="C31" s="4"/>
      <c r="D31" s="4"/>
      <c r="E31" s="4"/>
      <c r="F31" s="4"/>
      <c r="G31" s="4"/>
      <c r="H31" s="4"/>
      <c r="I31" s="4"/>
      <c r="J31" s="4"/>
      <c r="K31" s="4"/>
      <c r="L31" s="4"/>
      <c r="M31" s="4"/>
      <c r="N31" s="4"/>
      <c r="O31" s="4"/>
      <c r="P31" s="4"/>
      <c r="Q31" s="66"/>
    </row>
    <row r="32" spans="2:17" x14ac:dyDescent="0.35">
      <c r="B32" s="74" t="s">
        <v>15</v>
      </c>
      <c r="Q32" s="75"/>
    </row>
    <row r="33" spans="2:17" x14ac:dyDescent="0.35">
      <c r="B33" s="74" t="s">
        <v>25</v>
      </c>
      <c r="Q33" s="75"/>
    </row>
    <row r="34" spans="2:17" x14ac:dyDescent="0.35">
      <c r="B34" s="74" t="s">
        <v>26</v>
      </c>
      <c r="Q34" s="75"/>
    </row>
    <row r="35" spans="2:17" x14ac:dyDescent="0.35">
      <c r="B35" s="74" t="s">
        <v>27</v>
      </c>
      <c r="Q35" s="75"/>
    </row>
    <row r="36" spans="2:17" x14ac:dyDescent="0.35">
      <c r="B36" s="74" t="s">
        <v>19</v>
      </c>
      <c r="Q36" s="75"/>
    </row>
    <row r="37" spans="2:17" x14ac:dyDescent="0.35">
      <c r="B37" s="74" t="s">
        <v>40</v>
      </c>
      <c r="Q37" s="75"/>
    </row>
    <row r="38" spans="2:17" x14ac:dyDescent="0.35">
      <c r="B38" s="95" t="s">
        <v>41</v>
      </c>
      <c r="C38" s="76"/>
      <c r="D38" s="76"/>
      <c r="E38" s="76"/>
      <c r="F38" s="76"/>
      <c r="G38" s="76"/>
      <c r="H38" s="76"/>
      <c r="I38" s="76"/>
      <c r="J38" s="76"/>
      <c r="K38" s="76"/>
      <c r="L38" s="76"/>
      <c r="M38" s="76"/>
      <c r="N38" s="76"/>
      <c r="O38" s="76"/>
      <c r="P38" s="76"/>
      <c r="Q38" s="77"/>
    </row>
    <row r="40" spans="2:17" x14ac:dyDescent="0.35">
      <c r="B40" s="36" t="s">
        <v>43</v>
      </c>
    </row>
  </sheetData>
  <mergeCells count="8">
    <mergeCell ref="L7:N7"/>
    <mergeCell ref="O7:Q7"/>
    <mergeCell ref="B23:Q23"/>
    <mergeCell ref="D27:H27"/>
    <mergeCell ref="J27:K27"/>
    <mergeCell ref="C7:E7"/>
    <mergeCell ref="F7:H7"/>
    <mergeCell ref="I7:K7"/>
  </mergeCells>
  <pageMargins left="0.7" right="0.7" top="0.75" bottom="0.75" header="0.3" footer="0.3"/>
  <pageSetup scale="47" fitToHeight="0" orientation="portrait" r:id="rId1"/>
  <headerFooter>
    <oddHeader xml:space="preserve">&amp;L&amp;G&amp;C&amp;"Times New Roman,Bold"&amp;12ACOM Policy 307 - Attachment D - Alternative Payment Model Strategies - 
Value Based Purchasing (VBP) - Medical Loss Ratio (MLR) Report
</oddHeader>
    <oddFooter>&amp;L&amp;"Times New Roman,Bold"&amp;10&amp;K000000Effective Date: 10/01/20, 10/01/21, 09/30/22
Approval Date: 05/24/21, 10/15/21,  10/06/22&amp;C&amp;"Times New Roman,Bold"&amp;12 307 - Attachment D - Page &amp;P of &amp;N</oddFooter>
  </headerFooter>
  <ignoredErrors>
    <ignoredError sqref="E12 H12 K12 N12" formula="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BD6D9-291F-413A-B367-FFE36CDB5E38}">
  <sheetPr>
    <pageSetUpPr fitToPage="1"/>
  </sheetPr>
  <dimension ref="A1:Q39"/>
  <sheetViews>
    <sheetView showGridLines="0" tabSelected="1" view="pageLayout" zoomScaleNormal="70" workbookViewId="0">
      <selection activeCell="J84" sqref="J83:J84"/>
    </sheetView>
  </sheetViews>
  <sheetFormatPr defaultColWidth="8.7265625" defaultRowHeight="15.5" x14ac:dyDescent="0.35"/>
  <cols>
    <col min="1" max="1" width="1.81640625" style="1" customWidth="1"/>
    <col min="2" max="2" width="23.81640625" style="3" customWidth="1"/>
    <col min="3" max="3" width="10.453125" style="2" customWidth="1"/>
    <col min="4" max="4" width="13" style="2" customWidth="1"/>
    <col min="5" max="5" width="9.54296875" style="2" customWidth="1"/>
    <col min="6" max="6" width="11.7265625" style="2" customWidth="1"/>
    <col min="7" max="7" width="11.81640625" style="2" customWidth="1"/>
    <col min="8" max="8" width="8.81640625" style="2" customWidth="1"/>
    <col min="9" max="9" width="11.1796875" style="2" customWidth="1"/>
    <col min="10" max="10" width="13" style="2" customWidth="1"/>
    <col min="11" max="11" width="10.26953125" style="2" customWidth="1"/>
    <col min="12" max="12" width="11.453125" style="2" customWidth="1"/>
    <col min="13" max="13" width="11.7265625" style="2" customWidth="1"/>
    <col min="14" max="14" width="10.81640625" style="2" customWidth="1"/>
    <col min="15" max="15" width="10.1796875" style="2" customWidth="1"/>
    <col min="16" max="16" width="12.81640625" style="2" customWidth="1"/>
    <col min="17" max="17" width="9" style="2" customWidth="1"/>
    <col min="18" max="18" width="9.54296875" style="1" bestFit="1" customWidth="1"/>
    <col min="19" max="16384" width="8.7265625" style="1"/>
  </cols>
  <sheetData>
    <row r="1" spans="1:17" x14ac:dyDescent="0.35">
      <c r="A1" s="36"/>
      <c r="B1" s="2"/>
    </row>
    <row r="2" spans="1:17" x14ac:dyDescent="0.35">
      <c r="A2" s="36"/>
      <c r="B2" s="32" t="s">
        <v>10</v>
      </c>
      <c r="C2" s="33"/>
      <c r="D2" s="34"/>
      <c r="E2" s="34"/>
      <c r="F2" s="34"/>
      <c r="G2" s="34"/>
      <c r="H2" s="34"/>
      <c r="I2" s="34"/>
      <c r="J2" s="34"/>
      <c r="K2" s="34"/>
      <c r="L2" s="34"/>
      <c r="M2" s="34"/>
      <c r="N2" s="34"/>
      <c r="O2" s="34"/>
      <c r="P2" s="1"/>
      <c r="Q2" s="1"/>
    </row>
    <row r="3" spans="1:17" x14ac:dyDescent="0.35">
      <c r="B3" s="32"/>
      <c r="C3" s="33"/>
      <c r="D3" s="32"/>
      <c r="E3" s="32"/>
      <c r="F3" s="32"/>
      <c r="G3" s="32"/>
      <c r="H3" s="32"/>
      <c r="I3" s="32"/>
      <c r="J3" s="32"/>
      <c r="K3" s="32"/>
      <c r="L3" s="32"/>
      <c r="M3" s="32"/>
      <c r="N3" s="32"/>
      <c r="O3" s="32"/>
      <c r="P3" s="1"/>
      <c r="Q3" s="1"/>
    </row>
    <row r="4" spans="1:17" x14ac:dyDescent="0.35">
      <c r="B4" s="32" t="s">
        <v>9</v>
      </c>
      <c r="C4" s="33"/>
      <c r="D4" s="35" t="s">
        <v>8</v>
      </c>
      <c r="E4" s="35"/>
      <c r="F4" s="35"/>
      <c r="G4" s="35"/>
      <c r="H4" s="35"/>
      <c r="I4" s="35"/>
      <c r="J4" s="35"/>
      <c r="K4" s="35"/>
      <c r="L4" s="34"/>
      <c r="M4" s="34"/>
      <c r="N4" s="34"/>
      <c r="O4" s="34"/>
      <c r="P4" s="1"/>
      <c r="Q4" s="1"/>
    </row>
    <row r="5" spans="1:17" x14ac:dyDescent="0.35">
      <c r="B5" s="32"/>
      <c r="C5" s="33"/>
      <c r="D5" s="33"/>
      <c r="E5" s="33"/>
      <c r="F5" s="32"/>
      <c r="G5" s="32"/>
      <c r="H5" s="32"/>
      <c r="I5" s="32"/>
      <c r="J5" s="32"/>
      <c r="K5" s="32"/>
      <c r="L5" s="32"/>
      <c r="M5" s="32"/>
      <c r="N5" s="32"/>
      <c r="O5" s="32"/>
      <c r="P5" s="32"/>
      <c r="Q5" s="32"/>
    </row>
    <row r="6" spans="1:17" ht="16" thickBot="1" x14ac:dyDescent="0.4">
      <c r="B6" s="40"/>
      <c r="C6" s="31" t="s">
        <v>7</v>
      </c>
      <c r="D6" s="31"/>
      <c r="E6" s="31"/>
      <c r="F6" s="4"/>
      <c r="G6" s="4"/>
      <c r="H6" s="4"/>
      <c r="I6" s="4"/>
      <c r="J6" s="4"/>
      <c r="K6" s="4"/>
      <c r="L6" s="4"/>
      <c r="M6" s="4"/>
      <c r="N6" s="4"/>
      <c r="O6" s="4"/>
      <c r="P6" s="4"/>
      <c r="Q6" s="4"/>
    </row>
    <row r="7" spans="1:17" s="25" customFormat="1" ht="16" thickBot="1" x14ac:dyDescent="0.4">
      <c r="B7" s="30"/>
      <c r="C7" s="103" t="s">
        <v>34</v>
      </c>
      <c r="D7" s="104"/>
      <c r="E7" s="105"/>
      <c r="F7" s="96" t="s">
        <v>35</v>
      </c>
      <c r="G7" s="97"/>
      <c r="H7" s="98"/>
      <c r="I7" s="96" t="s">
        <v>36</v>
      </c>
      <c r="J7" s="97"/>
      <c r="K7" s="98"/>
      <c r="L7" s="96" t="s">
        <v>37</v>
      </c>
      <c r="M7" s="97"/>
      <c r="N7" s="98"/>
      <c r="O7" s="96" t="s">
        <v>31</v>
      </c>
      <c r="P7" s="97"/>
      <c r="Q7" s="98"/>
    </row>
    <row r="8" spans="1:17" s="25" customFormat="1" ht="16.5" thickBot="1" x14ac:dyDescent="0.4">
      <c r="B8" s="29"/>
      <c r="C8" s="28" t="s">
        <v>39</v>
      </c>
      <c r="D8" s="27" t="s">
        <v>42</v>
      </c>
      <c r="E8" s="26" t="s">
        <v>5</v>
      </c>
      <c r="F8" s="28" t="s">
        <v>39</v>
      </c>
      <c r="G8" s="27" t="s">
        <v>42</v>
      </c>
      <c r="H8" s="26" t="s">
        <v>5</v>
      </c>
      <c r="I8" s="28" t="s">
        <v>39</v>
      </c>
      <c r="J8" s="27" t="s">
        <v>42</v>
      </c>
      <c r="K8" s="26" t="s">
        <v>5</v>
      </c>
      <c r="L8" s="28" t="s">
        <v>39</v>
      </c>
      <c r="M8" s="27" t="s">
        <v>42</v>
      </c>
      <c r="N8" s="26" t="s">
        <v>5</v>
      </c>
      <c r="O8" s="28" t="s">
        <v>39</v>
      </c>
      <c r="P8" s="27" t="s">
        <v>42</v>
      </c>
      <c r="Q8" s="26" t="s">
        <v>5</v>
      </c>
    </row>
    <row r="9" spans="1:17" s="5" customFormat="1" ht="18.5" x14ac:dyDescent="0.35">
      <c r="B9" s="10" t="s">
        <v>13</v>
      </c>
      <c r="C9" s="24">
        <v>90000</v>
      </c>
      <c r="D9" s="23">
        <v>97000</v>
      </c>
      <c r="E9" s="6">
        <f>IFERROR((D9-C9)/C9,"")</f>
        <v>7.7777777777777779E-2</v>
      </c>
      <c r="F9" s="24">
        <v>30000</v>
      </c>
      <c r="G9" s="23">
        <v>32000</v>
      </c>
      <c r="H9" s="6">
        <f>IFERROR((G9-F9)/F9,"")</f>
        <v>6.6666666666666666E-2</v>
      </c>
      <c r="I9" s="24">
        <v>90000</v>
      </c>
      <c r="J9" s="23">
        <v>95400</v>
      </c>
      <c r="K9" s="6">
        <f>IFERROR((J9-I9)/I9,"")</f>
        <v>0.06</v>
      </c>
      <c r="L9" s="24">
        <v>60000</v>
      </c>
      <c r="M9" s="23">
        <v>59800</v>
      </c>
      <c r="N9" s="6">
        <f>IFERROR((M9-L9)/L9,"")</f>
        <v>-3.3333333333333335E-3</v>
      </c>
      <c r="O9" s="24">
        <v>45000</v>
      </c>
      <c r="P9" s="23">
        <v>40000</v>
      </c>
      <c r="Q9" s="6">
        <f>IFERROR((P9-O9)/O9,"")</f>
        <v>-0.1111111111111111</v>
      </c>
    </row>
    <row r="10" spans="1:17" s="5" customFormat="1" ht="18.5" x14ac:dyDescent="0.35">
      <c r="B10" s="10" t="s">
        <v>17</v>
      </c>
      <c r="C10" s="22">
        <v>3500</v>
      </c>
      <c r="D10" s="21">
        <v>3700</v>
      </c>
      <c r="E10" s="6">
        <f>IFERROR((D10-C10)/C10,"")</f>
        <v>5.7142857142857141E-2</v>
      </c>
      <c r="F10" s="85">
        <v>3500</v>
      </c>
      <c r="G10" s="86">
        <v>3700</v>
      </c>
      <c r="H10" s="6">
        <f>IFERROR((G10-F10)/F10,"")</f>
        <v>5.7142857142857141E-2</v>
      </c>
      <c r="I10" s="22">
        <v>3100</v>
      </c>
      <c r="J10" s="21">
        <v>3180</v>
      </c>
      <c r="K10" s="6">
        <f>IFERROR((J10-I10)/I10,"")</f>
        <v>2.5806451612903226E-2</v>
      </c>
      <c r="L10" s="22">
        <v>3600</v>
      </c>
      <c r="M10" s="21">
        <v>3775</v>
      </c>
      <c r="N10" s="6">
        <f>IFERROR((M10-L10)/L10,"")</f>
        <v>4.8611111111111112E-2</v>
      </c>
      <c r="O10" s="22">
        <v>3700</v>
      </c>
      <c r="P10" s="21">
        <v>3800</v>
      </c>
      <c r="Q10" s="6">
        <f>IFERROR((P10-O10)/O10,"")</f>
        <v>2.7027027027027029E-2</v>
      </c>
    </row>
    <row r="11" spans="1:17" s="5" customFormat="1" ht="19" thickBot="1" x14ac:dyDescent="0.4">
      <c r="B11" s="20" t="s">
        <v>16</v>
      </c>
      <c r="C11" s="19">
        <v>3000</v>
      </c>
      <c r="D11" s="18">
        <v>3200</v>
      </c>
      <c r="E11" s="44">
        <f>IFERROR((D11-C11)/C11,"")</f>
        <v>6.6666666666666666E-2</v>
      </c>
      <c r="F11" s="87">
        <v>3000</v>
      </c>
      <c r="G11" s="88">
        <v>2700</v>
      </c>
      <c r="H11" s="44">
        <f>IFERROR((G11-F11)/F11,"")</f>
        <v>-0.1</v>
      </c>
      <c r="I11" s="19">
        <v>2755</v>
      </c>
      <c r="J11" s="18">
        <v>2900</v>
      </c>
      <c r="K11" s="44">
        <f>IFERROR((J11-I11)/I11,"")</f>
        <v>5.2631578947368418E-2</v>
      </c>
      <c r="L11" s="19">
        <v>3555</v>
      </c>
      <c r="M11" s="18">
        <v>3678</v>
      </c>
      <c r="N11" s="44">
        <f>IFERROR((M11-L11)/L11,"")</f>
        <v>3.4599156118143459E-2</v>
      </c>
      <c r="O11" s="19">
        <v>3750</v>
      </c>
      <c r="P11" s="18">
        <v>3750</v>
      </c>
      <c r="Q11" s="44">
        <f>IFERROR((P11-O11)/O11,"")</f>
        <v>0</v>
      </c>
    </row>
    <row r="12" spans="1:17" s="5" customFormat="1" ht="30.65" customHeight="1" thickBot="1" x14ac:dyDescent="0.4">
      <c r="B12" s="14" t="s">
        <v>24</v>
      </c>
      <c r="C12" s="13">
        <f>IFERROR(C11/C10,"")</f>
        <v>0.8571428571428571</v>
      </c>
      <c r="D12" s="12">
        <f>IFERROR(D11/D10,"")</f>
        <v>0.86486486486486491</v>
      </c>
      <c r="E12" s="11">
        <f>IFERROR(C12-D12,"")</f>
        <v>-7.7220077220078176E-3</v>
      </c>
      <c r="F12" s="13">
        <f>IFERROR(F11/F10,"")</f>
        <v>0.8571428571428571</v>
      </c>
      <c r="G12" s="12">
        <f>IFERROR(G11/G10,"")</f>
        <v>0.72972972972972971</v>
      </c>
      <c r="H12" s="11">
        <f>IFERROR(F12-G12,"")</f>
        <v>0.12741312741312738</v>
      </c>
      <c r="I12" s="13">
        <f>IFERROR(I11/I10,"")</f>
        <v>0.8887096774193548</v>
      </c>
      <c r="J12" s="12">
        <f>IFERROR(J11/J10,"")</f>
        <v>0.91194968553459121</v>
      </c>
      <c r="K12" s="11">
        <f>IFERROR(I12-J12,"")</f>
        <v>-2.324000811523641E-2</v>
      </c>
      <c r="L12" s="13">
        <f>IFERROR(L11/L10,"")</f>
        <v>0.98750000000000004</v>
      </c>
      <c r="M12" s="12">
        <f>IFERROR(M11/M10,"")</f>
        <v>0.97430463576158943</v>
      </c>
      <c r="N12" s="39">
        <f>IFERROR(L12-M12,"")</f>
        <v>1.3195364238410612E-2</v>
      </c>
      <c r="O12" s="13">
        <f>IFERROR(O11/O10,"")</f>
        <v>1.0135135135135136</v>
      </c>
      <c r="P12" s="12">
        <f>IFERROR(P11/P10,"")</f>
        <v>0.98684210526315785</v>
      </c>
      <c r="Q12" s="39">
        <f>IFERROR(O12-P12,"")</f>
        <v>2.6671408250355744E-2</v>
      </c>
    </row>
    <row r="13" spans="1:17" s="5" customFormat="1" ht="18.5" x14ac:dyDescent="0.35">
      <c r="B13" s="10" t="s">
        <v>20</v>
      </c>
      <c r="C13" s="22">
        <v>1500</v>
      </c>
      <c r="D13" s="21">
        <v>1400</v>
      </c>
      <c r="E13" s="6">
        <f t="shared" ref="E13:E21" si="0">IFERROR((D13-C13)/C13,"")</f>
        <v>-6.6666666666666666E-2</v>
      </c>
      <c r="F13" s="22">
        <v>1475</v>
      </c>
      <c r="G13" s="21">
        <v>1474</v>
      </c>
      <c r="H13" s="6">
        <f t="shared" ref="H13:H16" si="1">IFERROR((G13-F13)/F13,"")</f>
        <v>-6.779661016949153E-4</v>
      </c>
      <c r="I13" s="22">
        <v>1375</v>
      </c>
      <c r="J13" s="21">
        <v>1350</v>
      </c>
      <c r="K13" s="6">
        <f t="shared" ref="K13:K21" si="2">IFERROR((J13-I13)/I13,"")</f>
        <v>-1.8181818181818181E-2</v>
      </c>
      <c r="L13" s="22">
        <v>1500</v>
      </c>
      <c r="M13" s="21">
        <v>1505</v>
      </c>
      <c r="N13" s="6">
        <f t="shared" ref="N13:N21" si="3">IFERROR((M13-L13)/L13,"")</f>
        <v>3.3333333333333335E-3</v>
      </c>
      <c r="O13" s="22">
        <v>1575</v>
      </c>
      <c r="P13" s="21">
        <v>1590</v>
      </c>
      <c r="Q13" s="6">
        <f t="shared" ref="Q13:Q21" si="4">IFERROR((P13-O13)/O13,"")</f>
        <v>9.5238095238095247E-3</v>
      </c>
    </row>
    <row r="14" spans="1:17" s="5" customFormat="1" ht="18.5" x14ac:dyDescent="0.35">
      <c r="B14" s="10" t="s">
        <v>21</v>
      </c>
      <c r="C14" s="22">
        <v>1200</v>
      </c>
      <c r="D14" s="21">
        <v>1100</v>
      </c>
      <c r="E14" s="6">
        <f t="shared" si="0"/>
        <v>-8.3333333333333329E-2</v>
      </c>
      <c r="F14" s="22">
        <v>1200</v>
      </c>
      <c r="G14" s="21">
        <v>1300</v>
      </c>
      <c r="H14" s="6">
        <f t="shared" si="1"/>
        <v>8.3333333333333329E-2</v>
      </c>
      <c r="I14" s="22">
        <v>1175</v>
      </c>
      <c r="J14" s="21">
        <v>1190</v>
      </c>
      <c r="K14" s="6">
        <f t="shared" si="2"/>
        <v>1.276595744680851E-2</v>
      </c>
      <c r="L14" s="22">
        <v>1400</v>
      </c>
      <c r="M14" s="21">
        <v>1475</v>
      </c>
      <c r="N14" s="6">
        <f t="shared" si="3"/>
        <v>5.3571428571428568E-2</v>
      </c>
      <c r="O14" s="22">
        <v>1235</v>
      </c>
      <c r="P14" s="21">
        <v>1275</v>
      </c>
      <c r="Q14" s="6">
        <f t="shared" si="4"/>
        <v>3.2388663967611336E-2</v>
      </c>
    </row>
    <row r="15" spans="1:17" s="5" customFormat="1" ht="18.5" x14ac:dyDescent="0.35">
      <c r="B15" s="10" t="s">
        <v>22</v>
      </c>
      <c r="C15" s="22">
        <v>100</v>
      </c>
      <c r="D15" s="21">
        <v>150</v>
      </c>
      <c r="E15" s="6">
        <f t="shared" si="0"/>
        <v>0.5</v>
      </c>
      <c r="F15" s="22">
        <v>100</v>
      </c>
      <c r="G15" s="21">
        <v>145</v>
      </c>
      <c r="H15" s="6">
        <f t="shared" si="1"/>
        <v>0.45</v>
      </c>
      <c r="I15" s="22">
        <v>98</v>
      </c>
      <c r="J15" s="21">
        <v>112</v>
      </c>
      <c r="K15" s="6">
        <f t="shared" si="2"/>
        <v>0.14285714285714285</v>
      </c>
      <c r="L15" s="22">
        <v>125</v>
      </c>
      <c r="M15" s="21">
        <v>145</v>
      </c>
      <c r="N15" s="6">
        <f t="shared" si="3"/>
        <v>0.16</v>
      </c>
      <c r="O15" s="22">
        <v>125</v>
      </c>
      <c r="P15" s="21">
        <v>150</v>
      </c>
      <c r="Q15" s="6">
        <f t="shared" si="4"/>
        <v>0.2</v>
      </c>
    </row>
    <row r="16" spans="1:17" s="5" customFormat="1" ht="19" thickBot="1" x14ac:dyDescent="0.4">
      <c r="B16" s="41" t="s">
        <v>23</v>
      </c>
      <c r="C16" s="19">
        <v>1000</v>
      </c>
      <c r="D16" s="18">
        <v>998</v>
      </c>
      <c r="E16" s="44">
        <f t="shared" si="0"/>
        <v>-2E-3</v>
      </c>
      <c r="F16" s="19">
        <v>1002</v>
      </c>
      <c r="G16" s="18">
        <v>1000</v>
      </c>
      <c r="H16" s="44">
        <f t="shared" si="1"/>
        <v>-1.996007984031936E-3</v>
      </c>
      <c r="I16" s="19">
        <v>1100</v>
      </c>
      <c r="J16" s="18">
        <v>1000</v>
      </c>
      <c r="K16" s="44">
        <f t="shared" si="2"/>
        <v>-9.0909090909090912E-2</v>
      </c>
      <c r="L16" s="19">
        <v>1175</v>
      </c>
      <c r="M16" s="18">
        <v>1168</v>
      </c>
      <c r="N16" s="44">
        <f t="shared" si="3"/>
        <v>-5.9574468085106386E-3</v>
      </c>
      <c r="O16" s="19">
        <v>1125</v>
      </c>
      <c r="P16" s="18">
        <v>1200</v>
      </c>
      <c r="Q16" s="44">
        <f t="shared" si="4"/>
        <v>6.6666666666666666E-2</v>
      </c>
    </row>
    <row r="17" spans="2:17" s="5" customFormat="1" x14ac:dyDescent="0.35">
      <c r="B17" s="45" t="s">
        <v>4</v>
      </c>
      <c r="C17" s="90">
        <v>300</v>
      </c>
      <c r="D17" s="91">
        <v>275</v>
      </c>
      <c r="E17" s="48">
        <f t="shared" si="0"/>
        <v>-8.3333333333333329E-2</v>
      </c>
      <c r="F17" s="49">
        <v>375</v>
      </c>
      <c r="G17" s="50">
        <v>300</v>
      </c>
      <c r="H17" s="48">
        <f t="shared" ref="H17:H21" si="5">IFERROR((G17-F17)/F17,"")</f>
        <v>-0.2</v>
      </c>
      <c r="I17" s="49">
        <v>400</v>
      </c>
      <c r="J17" s="50">
        <v>375</v>
      </c>
      <c r="K17" s="48">
        <f t="shared" si="2"/>
        <v>-6.25E-2</v>
      </c>
      <c r="L17" s="49">
        <v>505</v>
      </c>
      <c r="M17" s="50">
        <v>650</v>
      </c>
      <c r="N17" s="48">
        <f t="shared" si="3"/>
        <v>0.28712871287128711</v>
      </c>
      <c r="O17" s="49">
        <v>600</v>
      </c>
      <c r="P17" s="50">
        <v>610</v>
      </c>
      <c r="Q17" s="48">
        <f t="shared" si="4"/>
        <v>1.6666666666666666E-2</v>
      </c>
    </row>
    <row r="18" spans="2:17" s="5" customFormat="1" x14ac:dyDescent="0.35">
      <c r="B18" s="10" t="s">
        <v>3</v>
      </c>
      <c r="C18" s="92">
        <v>50</v>
      </c>
      <c r="D18" s="93">
        <v>49</v>
      </c>
      <c r="E18" s="6">
        <f t="shared" si="0"/>
        <v>-0.02</v>
      </c>
      <c r="F18" s="8">
        <v>89</v>
      </c>
      <c r="G18" s="7">
        <v>78</v>
      </c>
      <c r="H18" s="6">
        <f t="shared" si="5"/>
        <v>-0.12359550561797752</v>
      </c>
      <c r="I18" s="8">
        <v>275</v>
      </c>
      <c r="J18" s="7">
        <v>150</v>
      </c>
      <c r="K18" s="6">
        <f t="shared" si="2"/>
        <v>-0.45454545454545453</v>
      </c>
      <c r="L18" s="8">
        <v>300</v>
      </c>
      <c r="M18" s="7">
        <v>325</v>
      </c>
      <c r="N18" s="6">
        <f t="shared" si="3"/>
        <v>8.3333333333333329E-2</v>
      </c>
      <c r="O18" s="8">
        <v>275</v>
      </c>
      <c r="P18" s="7">
        <v>303</v>
      </c>
      <c r="Q18" s="6">
        <f t="shared" si="4"/>
        <v>0.10181818181818182</v>
      </c>
    </row>
    <row r="19" spans="2:17" s="5" customFormat="1" x14ac:dyDescent="0.35">
      <c r="B19" s="10" t="s">
        <v>2</v>
      </c>
      <c r="C19" s="92">
        <v>5</v>
      </c>
      <c r="D19" s="93">
        <v>8</v>
      </c>
      <c r="E19" s="6">
        <f t="shared" si="0"/>
        <v>0.6</v>
      </c>
      <c r="F19" s="8">
        <v>17</v>
      </c>
      <c r="G19" s="7">
        <v>19</v>
      </c>
      <c r="H19" s="6">
        <f t="shared" si="5"/>
        <v>0.11764705882352941</v>
      </c>
      <c r="I19" s="8">
        <v>13</v>
      </c>
      <c r="J19" s="7">
        <v>11</v>
      </c>
      <c r="K19" s="6">
        <f t="shared" si="2"/>
        <v>-0.15384615384615385</v>
      </c>
      <c r="L19" s="8">
        <v>15</v>
      </c>
      <c r="M19" s="7">
        <v>18</v>
      </c>
      <c r="N19" s="6">
        <f t="shared" si="3"/>
        <v>0.2</v>
      </c>
      <c r="O19" s="8">
        <v>22</v>
      </c>
      <c r="P19" s="7">
        <v>25</v>
      </c>
      <c r="Q19" s="6">
        <f t="shared" si="4"/>
        <v>0.13636363636363635</v>
      </c>
    </row>
    <row r="20" spans="2:17" s="5" customFormat="1" x14ac:dyDescent="0.35">
      <c r="B20" s="10" t="s">
        <v>1</v>
      </c>
      <c r="C20" s="24">
        <v>1000</v>
      </c>
      <c r="D20" s="23">
        <v>1200</v>
      </c>
      <c r="E20" s="6">
        <f t="shared" si="0"/>
        <v>0.2</v>
      </c>
      <c r="F20" s="24">
        <v>2800</v>
      </c>
      <c r="G20" s="23">
        <v>2867</v>
      </c>
      <c r="H20" s="6">
        <f t="shared" si="5"/>
        <v>2.3928571428571428E-2</v>
      </c>
      <c r="I20" s="24">
        <v>2200</v>
      </c>
      <c r="J20" s="23">
        <v>2575</v>
      </c>
      <c r="K20" s="6">
        <f t="shared" si="2"/>
        <v>0.17045454545454544</v>
      </c>
      <c r="L20" s="24">
        <v>1400</v>
      </c>
      <c r="M20" s="23">
        <v>1325</v>
      </c>
      <c r="N20" s="6">
        <f t="shared" si="3"/>
        <v>-5.3571428571428568E-2</v>
      </c>
      <c r="O20" s="8">
        <v>900</v>
      </c>
      <c r="P20" s="7">
        <v>995</v>
      </c>
      <c r="Q20" s="6">
        <f t="shared" si="4"/>
        <v>0.10555555555555556</v>
      </c>
    </row>
    <row r="21" spans="2:17" s="5" customFormat="1" ht="16" thickBot="1" x14ac:dyDescent="0.4">
      <c r="B21" s="53" t="s">
        <v>0</v>
      </c>
      <c r="C21" s="94">
        <v>0</v>
      </c>
      <c r="D21" s="89">
        <v>0</v>
      </c>
      <c r="E21" s="56" t="str">
        <f t="shared" si="0"/>
        <v/>
      </c>
      <c r="F21" s="57">
        <v>0</v>
      </c>
      <c r="G21" s="58">
        <v>0</v>
      </c>
      <c r="H21" s="56" t="str">
        <f t="shared" si="5"/>
        <v/>
      </c>
      <c r="I21" s="57">
        <v>100</v>
      </c>
      <c r="J21" s="58">
        <v>115</v>
      </c>
      <c r="K21" s="56">
        <f t="shared" si="2"/>
        <v>0.15</v>
      </c>
      <c r="L21" s="57">
        <v>158</v>
      </c>
      <c r="M21" s="58">
        <v>161</v>
      </c>
      <c r="N21" s="56">
        <f t="shared" si="3"/>
        <v>1.8987341772151899E-2</v>
      </c>
      <c r="O21" s="57">
        <v>200</v>
      </c>
      <c r="P21" s="58">
        <v>198</v>
      </c>
      <c r="Q21" s="56">
        <f t="shared" si="4"/>
        <v>-0.01</v>
      </c>
    </row>
    <row r="22" spans="2:17" s="5" customFormat="1" x14ac:dyDescent="0.35">
      <c r="B22" s="61"/>
      <c r="C22" s="67"/>
      <c r="D22" s="67"/>
      <c r="E22" s="68"/>
      <c r="F22" s="61"/>
      <c r="G22" s="61"/>
      <c r="H22" s="61"/>
      <c r="I22" s="61"/>
      <c r="J22" s="61"/>
      <c r="K22" s="61"/>
      <c r="L22" s="61"/>
      <c r="M22" s="78"/>
      <c r="N22" s="61"/>
      <c r="O22" s="61"/>
      <c r="P22" s="61"/>
      <c r="Q22" s="61"/>
    </row>
    <row r="23" spans="2:17" s="33" customFormat="1" ht="54.75" customHeight="1" x14ac:dyDescent="0.3">
      <c r="B23" s="99" t="s">
        <v>28</v>
      </c>
      <c r="C23" s="100"/>
      <c r="D23" s="100"/>
      <c r="E23" s="100"/>
      <c r="F23" s="100"/>
      <c r="G23" s="100"/>
      <c r="H23" s="100"/>
      <c r="I23" s="100"/>
      <c r="J23" s="100"/>
      <c r="K23" s="100"/>
      <c r="L23" s="100"/>
      <c r="M23" s="100"/>
      <c r="N23" s="100"/>
      <c r="O23" s="100"/>
      <c r="P23" s="100"/>
      <c r="Q23" s="101"/>
    </row>
    <row r="24" spans="2:17" s="33" customFormat="1" ht="14" x14ac:dyDescent="0.3">
      <c r="B24" s="62"/>
      <c r="C24" s="69"/>
      <c r="K24" s="63"/>
      <c r="L24" s="63"/>
      <c r="M24" s="79"/>
      <c r="Q24" s="80"/>
    </row>
    <row r="25" spans="2:17" s="33" customFormat="1" ht="14" x14ac:dyDescent="0.3">
      <c r="B25" s="62"/>
      <c r="C25" s="69"/>
      <c r="H25" s="4"/>
      <c r="K25" s="63"/>
      <c r="L25" s="63"/>
      <c r="M25" s="79"/>
      <c r="Q25" s="80"/>
    </row>
    <row r="26" spans="2:17" s="33" customFormat="1" ht="14" x14ac:dyDescent="0.3">
      <c r="B26" s="64"/>
      <c r="D26" s="4"/>
      <c r="E26" s="65"/>
      <c r="F26" s="65"/>
      <c r="G26" s="65"/>
      <c r="H26" s="65"/>
      <c r="I26" s="4"/>
      <c r="J26" s="65"/>
      <c r="K26" s="65"/>
      <c r="L26" s="82"/>
      <c r="M26" s="79"/>
      <c r="Q26" s="80"/>
    </row>
    <row r="27" spans="2:17" x14ac:dyDescent="0.35">
      <c r="B27" s="64"/>
      <c r="C27" s="69"/>
      <c r="D27" s="102" t="s">
        <v>29</v>
      </c>
      <c r="E27" s="102"/>
      <c r="F27" s="102"/>
      <c r="G27" s="102"/>
      <c r="H27" s="102"/>
      <c r="I27" s="4"/>
      <c r="J27" s="102" t="s">
        <v>30</v>
      </c>
      <c r="K27" s="102"/>
      <c r="L27" s="4"/>
      <c r="M27" s="4"/>
      <c r="N27" s="1"/>
      <c r="O27" s="1"/>
      <c r="P27" s="1"/>
      <c r="Q27" s="81"/>
    </row>
    <row r="28" spans="2:17" customFormat="1" ht="14.5" x14ac:dyDescent="0.35">
      <c r="B28" s="70"/>
      <c r="Q28" s="71"/>
    </row>
    <row r="29" spans="2:17" x14ac:dyDescent="0.35">
      <c r="B29" s="72" t="s">
        <v>12</v>
      </c>
      <c r="C29" s="4"/>
      <c r="D29" s="4"/>
      <c r="E29" s="4"/>
      <c r="F29" s="4"/>
      <c r="G29" s="4"/>
      <c r="H29" s="4"/>
      <c r="I29" s="4"/>
      <c r="J29" s="4"/>
      <c r="K29" s="4"/>
      <c r="L29" s="4"/>
      <c r="M29" s="4"/>
      <c r="N29" s="4"/>
      <c r="O29" s="4"/>
      <c r="P29" s="4"/>
      <c r="Q29" s="66"/>
    </row>
    <row r="30" spans="2:17" x14ac:dyDescent="0.35">
      <c r="B30" s="74" t="s">
        <v>18</v>
      </c>
      <c r="C30" s="4"/>
      <c r="D30" s="4"/>
      <c r="E30" s="4"/>
      <c r="F30" s="4"/>
      <c r="G30" s="4"/>
      <c r="H30" s="4"/>
      <c r="I30" s="4"/>
      <c r="J30" s="4"/>
      <c r="K30" s="4"/>
      <c r="L30" s="4"/>
      <c r="M30" s="4"/>
      <c r="N30" s="4"/>
      <c r="O30" s="4"/>
      <c r="P30" s="4"/>
      <c r="Q30" s="66"/>
    </row>
    <row r="31" spans="2:17" x14ac:dyDescent="0.35">
      <c r="B31" s="74" t="s">
        <v>14</v>
      </c>
      <c r="C31" s="4"/>
      <c r="D31" s="4"/>
      <c r="E31" s="4"/>
      <c r="F31" s="4"/>
      <c r="G31" s="4"/>
      <c r="H31" s="4"/>
      <c r="I31" s="4"/>
      <c r="J31" s="4"/>
      <c r="K31" s="4"/>
      <c r="L31" s="4"/>
      <c r="M31" s="4"/>
      <c r="N31" s="4"/>
      <c r="O31" s="4"/>
      <c r="P31" s="4"/>
      <c r="Q31" s="66"/>
    </row>
    <row r="32" spans="2:17" x14ac:dyDescent="0.35">
      <c r="B32" s="74" t="s">
        <v>15</v>
      </c>
      <c r="Q32" s="75"/>
    </row>
    <row r="33" spans="2:17" x14ac:dyDescent="0.35">
      <c r="B33" s="74" t="s">
        <v>25</v>
      </c>
      <c r="Q33" s="75"/>
    </row>
    <row r="34" spans="2:17" x14ac:dyDescent="0.35">
      <c r="B34" s="74" t="s">
        <v>26</v>
      </c>
      <c r="Q34" s="75"/>
    </row>
    <row r="35" spans="2:17" x14ac:dyDescent="0.35">
      <c r="B35" s="74" t="s">
        <v>27</v>
      </c>
      <c r="Q35" s="75"/>
    </row>
    <row r="36" spans="2:17" x14ac:dyDescent="0.35">
      <c r="B36" s="74" t="s">
        <v>38</v>
      </c>
      <c r="Q36" s="75"/>
    </row>
    <row r="37" spans="2:17" x14ac:dyDescent="0.35">
      <c r="B37" s="74" t="s">
        <v>40</v>
      </c>
      <c r="Q37" s="75"/>
    </row>
    <row r="38" spans="2:17" x14ac:dyDescent="0.35">
      <c r="B38" s="95" t="s">
        <v>41</v>
      </c>
      <c r="C38" s="76"/>
      <c r="D38" s="76"/>
      <c r="E38" s="76"/>
      <c r="F38" s="76"/>
      <c r="G38" s="76"/>
      <c r="H38" s="76"/>
      <c r="I38" s="76"/>
      <c r="J38" s="76"/>
      <c r="K38" s="76"/>
      <c r="L38" s="76"/>
      <c r="M38" s="76"/>
      <c r="N38" s="76"/>
      <c r="O38" s="76"/>
      <c r="P38" s="76"/>
      <c r="Q38" s="77"/>
    </row>
    <row r="39" spans="2:17" x14ac:dyDescent="0.35">
      <c r="B39" s="36" t="s">
        <v>43</v>
      </c>
    </row>
  </sheetData>
  <mergeCells count="8">
    <mergeCell ref="D27:H27"/>
    <mergeCell ref="J27:K27"/>
    <mergeCell ref="B23:Q23"/>
    <mergeCell ref="C7:E7"/>
    <mergeCell ref="I7:K7"/>
    <mergeCell ref="O7:Q7"/>
    <mergeCell ref="F7:H7"/>
    <mergeCell ref="L7:N7"/>
  </mergeCells>
  <pageMargins left="0.7" right="0.7" top="0.75" bottom="0.75" header="0.3" footer="0.3"/>
  <pageSetup scale="47" fitToHeight="0" orientation="portrait" r:id="rId1"/>
  <headerFooter>
    <oddHeader xml:space="preserve">&amp;L&amp;G&amp;C&amp;"Times New Roman,Bold"&amp;12ACOM Policy 307 - Attachment D - Alternative Payment Model Strategies - 
Value Based Purchasing (VBP) - Medical Loss Ratio (MLR) Report
</oddHeader>
    <oddFooter>&amp;L&amp;"Times New Roman,Bold"&amp;10&amp;K000000Effective Date: 10/01/20, 10/01/21, 09/30/22
Approval Date: 05/24/21, 10/15/21,  10/06/22&amp;C&amp;"Times New Roman,Bold"&amp;12 307 - Attachment D - Page &amp;P of &amp;N</oddFooter>
  </headerFooter>
  <ignoredErrors>
    <ignoredError sqref="E12 H12 K12 N12" formula="1"/>
  </ignoredError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2" ma:contentTypeDescription="Create a new document." ma:contentTypeScope="" ma:versionID="7e02bdb9d9a5655b27844217f9312f79">
  <xsd:schema xmlns:xsd="http://www.w3.org/2001/XMLSchema" xmlns:xs="http://www.w3.org/2001/XMLSchema" xmlns:p="http://schemas.microsoft.com/office/2006/metadata/properties" xmlns:ns2="898c3d9e-a56e-434b-bb6a-7c6f06128eeb" xmlns:ns3="5539627f-a073-49ae-920d-28f8649be131" targetNamespace="http://schemas.microsoft.com/office/2006/metadata/properties" ma:root="true" ma:fieldsID="ce197d8ab5e39f7546786165900d5d8e" ns2:_="" ns3:_="">
    <xsd:import namespace="898c3d9e-a56e-434b-bb6a-7c6f06128eeb"/>
    <xsd:import namespace="5539627f-a073-49ae-920d-28f8649be13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898c3d9e-a56e-434b-bb6a-7c6f06128eeb">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C1B4A1-593A-4CDA-8582-0075652BDF7C}"/>
</file>

<file path=customXml/itemProps2.xml><?xml version="1.0" encoding="utf-8"?>
<ds:datastoreItem xmlns:ds="http://schemas.openxmlformats.org/officeDocument/2006/customXml" ds:itemID="{69E7A781-D63F-41A2-AE79-BA740FD21CCF}">
  <ds:schemaRefs>
    <ds:schemaRef ds:uri="http://purl.org/dc/elements/1.1/"/>
    <ds:schemaRef ds:uri="http://purl.org/dc/dcmitype/"/>
    <ds:schemaRef ds:uri="http://schemas.openxmlformats.org/package/2006/metadata/core-properties"/>
    <ds:schemaRef ds:uri="http://www.w3.org/XML/1998/namespace"/>
    <ds:schemaRef ds:uri="http://schemas.microsoft.com/office/2006/metadata/properties"/>
    <ds:schemaRef ds:uri="fa328e85-1231-4692-ab8d-fba2a139eb09"/>
    <ds:schemaRef ds:uri="http://schemas.microsoft.com/office/2006/documentManagement/typ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7DC2348B-7011-4C5E-9C92-B30866A335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Att D - All LOB</vt:lpstr>
      <vt:lpstr>Att D - Example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Dettler, Brittany</dc:creator>
  <cp:lastModifiedBy>Voogd, Leanna</cp:lastModifiedBy>
  <dcterms:created xsi:type="dcterms:W3CDTF">2020-10-27T00:04:27Z</dcterms:created>
  <dcterms:modified xsi:type="dcterms:W3CDTF">2023-01-11T16:23:03Z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Order">
    <vt:r8>301200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TriggerFlowInfo">
    <vt:lpwstr/>
  </property>
  <property fmtid="{D5CDD505-2E9C-101B-9397-08002B2CF9AE}" pid="10" name="SharedWithUsers">
    <vt:lpwstr/>
  </property>
  <property fmtid="{D5CDD505-2E9C-101B-9397-08002B2CF9AE}" pid="11" name="_SourceUrl">
    <vt:lpwstr/>
  </property>
  <property fmtid="{D5CDD505-2E9C-101B-9397-08002B2CF9AE}" pid="12" name="_SharedFileIndex">
    <vt:lpwstr/>
  </property>
</Properties>
</file>